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QUY" sheetId="2" r:id="rId1"/>
  </sheets>
  <definedNames>
    <definedName name="_xlnm.Print_Titles" localSheetId="0">QUY!$18:$18</definedName>
  </definedNames>
  <calcPr calcId="145621"/>
</workbook>
</file>

<file path=xl/calcChain.xml><?xml version="1.0" encoding="utf-8"?>
<calcChain xmlns="http://schemas.openxmlformats.org/spreadsheetml/2006/main">
  <c r="F48" i="2" l="1"/>
  <c r="D44" i="2"/>
  <c r="G44" i="2"/>
  <c r="C44" i="2"/>
  <c r="D40" i="2"/>
  <c r="G40" i="2"/>
  <c r="C40" i="2"/>
  <c r="D35" i="2"/>
  <c r="G35" i="2"/>
  <c r="G37" i="2" l="1"/>
  <c r="F59" i="2" l="1"/>
  <c r="F54" i="2"/>
  <c r="F43" i="2"/>
  <c r="F37" i="2"/>
  <c r="F38" i="2"/>
  <c r="D55" i="2"/>
  <c r="G55" i="2"/>
  <c r="E59" i="2" l="1"/>
  <c r="E54" i="2"/>
  <c r="C55" i="2"/>
  <c r="C35" i="2" l="1"/>
  <c r="F51" i="2" l="1"/>
  <c r="G49" i="2" l="1"/>
  <c r="D52" i="2"/>
  <c r="G52" i="2"/>
  <c r="C52" i="2"/>
  <c r="E43" i="2" l="1"/>
  <c r="F36" i="2"/>
  <c r="D49" i="2"/>
  <c r="D34" i="2" s="1"/>
  <c r="C49" i="2"/>
  <c r="E36" i="2"/>
  <c r="E51" i="2"/>
  <c r="E38" i="2"/>
  <c r="E48" i="2"/>
  <c r="G34" i="2" l="1"/>
  <c r="C34" i="2"/>
</calcChain>
</file>

<file path=xl/sharedStrings.xml><?xml version="1.0" encoding="utf-8"?>
<sst xmlns="http://schemas.openxmlformats.org/spreadsheetml/2006/main" count="96" uniqueCount="78">
  <si>
    <t>Nội dung</t>
  </si>
  <si>
    <t>Stt</t>
  </si>
  <si>
    <t>A</t>
  </si>
  <si>
    <t>B</t>
  </si>
  <si>
    <t>I</t>
  </si>
  <si>
    <t>II</t>
  </si>
  <si>
    <t>1.1</t>
  </si>
  <si>
    <t>1.2</t>
  </si>
  <si>
    <t>2.1</t>
  </si>
  <si>
    <t>2.2</t>
  </si>
  <si>
    <t>3.1</t>
  </si>
  <si>
    <t>3.2</t>
  </si>
  <si>
    <t>4.1</t>
  </si>
  <si>
    <t>4.2</t>
  </si>
  <si>
    <t>Kinh phí thực hiện tự chủ</t>
  </si>
  <si>
    <t>Kinh phí không thực hiện tự chủ</t>
  </si>
  <si>
    <t>Kinh phí nhiệm vụ  thường xuyên theo chức năng</t>
  </si>
  <si>
    <t>Kinh phí nhiệm vụ không thường xuyên</t>
  </si>
  <si>
    <t xml:space="preserve">Kinh phí nhiệm vụ  thường xuyên </t>
  </si>
  <si>
    <t>Chi quản lý hành chính</t>
  </si>
  <si>
    <t>3.</t>
  </si>
  <si>
    <t>loại 070 khoản 082</t>
  </si>
  <si>
    <t>loại 070 khoản 085</t>
  </si>
  <si>
    <t>Biểu số 3 ban hành kèm theo Thông tư số 90/2018/TT-BTC ngày 28/9/2018 của Bộ Tài chính</t>
  </si>
  <si>
    <t>Đơn vị: triệu đồng</t>
  </si>
  <si>
    <t>Ước thực hiện/Dự toán năm (tỷ lệ %)</t>
  </si>
  <si>
    <t>Tổng số thu, chi ngân sách về phí, lệ phí</t>
  </si>
  <si>
    <t>Số thu phí, lệ phí</t>
  </si>
  <si>
    <t>Lệ phí</t>
  </si>
  <si>
    <t xml:space="preserve">Phí </t>
  </si>
  <si>
    <t>Chi từ nguồn thu phí được để lại</t>
  </si>
  <si>
    <t>Chi sự nghiệp</t>
  </si>
  <si>
    <t>a</t>
  </si>
  <si>
    <t>b</t>
  </si>
  <si>
    <t>III</t>
  </si>
  <si>
    <t>Số phí, lệ phí nộp ngân sách nhà nước</t>
  </si>
  <si>
    <t>Dự toán chi ngân sách nhà nước</t>
  </si>
  <si>
    <t>Nguồn ngân sách trong nước</t>
  </si>
  <si>
    <t>Kinh phí thực hiện nhiệm vụ khoa học công nghệ</t>
  </si>
  <si>
    <t>2.3</t>
  </si>
  <si>
    <t>Chi sự nghiệp giáo dục, đào tạo, dạy nghề</t>
  </si>
  <si>
    <t>Nguồn vốn viện trợ</t>
  </si>
  <si>
    <t>Nguồn vay nợ nước ngoài</t>
  </si>
  <si>
    <t>Lập bảng</t>
  </si>
  <si>
    <t>Kinh phí cải cách tiền lương</t>
  </si>
  <si>
    <t>1.3</t>
  </si>
  <si>
    <t>Chi quản lý hành chính 340-341</t>
  </si>
  <si>
    <t>Chi khác ngân sách 400-428</t>
  </si>
  <si>
    <t>Chi sự nghiệp khoa học và công nghệ 100-103</t>
  </si>
  <si>
    <t xml:space="preserve"> Luật Ngân sách nhà nước</t>
  </si>
  <si>
    <t>Căn cứ Nghị định số 163/2016/NĐ-CP ngày 21/12/2016 của Chính phủ quy định chi tiết thi hành một số điều của</t>
  </si>
  <si>
    <t xml:space="preserve">Căn cứ Thông tư số 90/2018/TT-BTC ngày 28/9/2018 của Bộ Tài chính sửa đổi, bổ sung một số điều của </t>
  </si>
  <si>
    <t xml:space="preserve">Chương 418                                                                    </t>
  </si>
  <si>
    <t>Độc lập - Tự do - Hạnh phúc</t>
  </si>
  <si>
    <t xml:space="preserve">                                                                                      </t>
  </si>
  <si>
    <t xml:space="preserve">Sở Tài chính tỉnh Vĩnh Long                                   </t>
  </si>
  <si>
    <t>CỘNG HÒA XÃ HỘI CHỦ NGHĨA VIỆT NAM</t>
  </si>
  <si>
    <t xml:space="preserve">Thông tư 61/2017/TT-BTC ngày 15/6/2017 của Bộ Tài chính hướng dẫn về công khai ngân sách đối với các đơn vị dự </t>
  </si>
  <si>
    <t>toán  ngân sách, các tổ chức được ngân sách nhà nước hỗ trợ.</t>
  </si>
  <si>
    <t>Chi sự nghiệp thông tin truyền thông  160 -171</t>
  </si>
  <si>
    <t>5.1</t>
  </si>
  <si>
    <t>5.2</t>
  </si>
  <si>
    <t>6.1</t>
  </si>
  <si>
    <t>6.2</t>
  </si>
  <si>
    <t>1.4</t>
  </si>
  <si>
    <t>Tạm ứng kinh phí</t>
  </si>
  <si>
    <t>Loại 280 khoản 312</t>
  </si>
  <si>
    <t>Loại 280 khoản 338</t>
  </si>
  <si>
    <t xml:space="preserve">Chi sự nghiệp kinh tế </t>
  </si>
  <si>
    <t>Dự toán năm 2022</t>
  </si>
  <si>
    <t>Thực hiện quý 2/2021</t>
  </si>
  <si>
    <t>CÔNG KHAI THỰC HIỆN DỰ TOÁN THU - CHI NGÂN SÁCH 6 THÁNG ĐẦU NĂM 2022</t>
  </si>
  <si>
    <t>Ước thực hiện 6 tháng đầu năm 2022</t>
  </si>
  <si>
    <t>Ước thực hiện 6 tháng đầu năm nay so với cùng kỳ năm trước (tỷ lệ %)</t>
  </si>
  <si>
    <t>Vĩnh Long, ngày   15  tháng    7   năm 2022</t>
  </si>
  <si>
    <t>đã ký : Trần Lê Nhã Trân</t>
  </si>
  <si>
    <t>P.Thủ trưởng đơn vị</t>
  </si>
  <si>
    <t>đã ký: Phan Thanh Hoàng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</si>
</sst>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/>
    </xf>
    <xf numFmtId="9" fontId="2" fillId="0" borderId="4" xfId="1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64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E65" sqref="E65"/>
    </sheetView>
  </sheetViews>
  <sheetFormatPr defaultColWidth="9" defaultRowHeight="15" x14ac:dyDescent="0.25"/>
  <cols>
    <col min="1" max="1" width="3.85546875" style="1" customWidth="1"/>
    <col min="2" max="2" width="37.85546875" style="1" customWidth="1"/>
    <col min="3" max="3" width="12" style="1" customWidth="1"/>
    <col min="4" max="4" width="10.28515625" style="1" customWidth="1"/>
    <col min="5" max="5" width="10.5703125" style="1" customWidth="1"/>
    <col min="6" max="6" width="13.140625" style="1" customWidth="1"/>
    <col min="7" max="7" width="11.5703125" style="1" customWidth="1"/>
    <col min="8" max="8" width="9" style="1"/>
    <col min="9" max="9" width="15.5703125" style="1" bestFit="1" customWidth="1"/>
    <col min="10" max="16384" width="9" style="1"/>
  </cols>
  <sheetData>
    <row r="1" spans="1:7" x14ac:dyDescent="0.25">
      <c r="B1" s="1" t="s">
        <v>23</v>
      </c>
    </row>
    <row r="3" spans="1:7" x14ac:dyDescent="0.25">
      <c r="A3" s="1" t="s">
        <v>55</v>
      </c>
      <c r="C3" s="2" t="s">
        <v>56</v>
      </c>
      <c r="E3" s="2"/>
      <c r="F3" s="2"/>
      <c r="G3" s="2"/>
    </row>
    <row r="4" spans="1:7" x14ac:dyDescent="0.25">
      <c r="A4" s="1" t="s">
        <v>52</v>
      </c>
      <c r="C4" s="2"/>
      <c r="D4" s="3" t="s">
        <v>53</v>
      </c>
      <c r="F4" s="2"/>
      <c r="G4" s="2"/>
    </row>
    <row r="6" spans="1:7" x14ac:dyDescent="0.25">
      <c r="B6" s="4" t="s">
        <v>54</v>
      </c>
      <c r="D6" s="4" t="s">
        <v>74</v>
      </c>
    </row>
    <row r="7" spans="1:7" x14ac:dyDescent="0.25">
      <c r="B7" s="4"/>
    </row>
    <row r="8" spans="1:7" ht="16.5" x14ac:dyDescent="0.25">
      <c r="A8" s="5" t="s">
        <v>71</v>
      </c>
      <c r="C8" s="5"/>
    </row>
    <row r="9" spans="1:7" ht="16.5" x14ac:dyDescent="0.25">
      <c r="A9" s="5"/>
      <c r="B9" s="5"/>
      <c r="C9" s="5"/>
    </row>
    <row r="10" spans="1:7" ht="16.5" x14ac:dyDescent="0.25">
      <c r="A10" s="5"/>
      <c r="B10" s="5"/>
      <c r="C10" s="5"/>
    </row>
    <row r="11" spans="1:7" x14ac:dyDescent="0.25">
      <c r="A11" s="6"/>
      <c r="B11" s="6" t="s">
        <v>50</v>
      </c>
      <c r="C11" s="6"/>
    </row>
    <row r="12" spans="1:7" x14ac:dyDescent="0.25">
      <c r="A12" s="6" t="s">
        <v>49</v>
      </c>
      <c r="B12" s="6"/>
      <c r="C12" s="6"/>
    </row>
    <row r="13" spans="1:7" x14ac:dyDescent="0.25">
      <c r="A13" s="6"/>
      <c r="B13" s="6" t="s">
        <v>51</v>
      </c>
      <c r="C13" s="6"/>
    </row>
    <row r="14" spans="1:7" x14ac:dyDescent="0.25">
      <c r="A14" s="6" t="s">
        <v>57</v>
      </c>
      <c r="B14" s="6"/>
      <c r="C14" s="6"/>
    </row>
    <row r="15" spans="1:7" x14ac:dyDescent="0.25">
      <c r="A15" s="6" t="s">
        <v>58</v>
      </c>
      <c r="B15" s="6"/>
      <c r="C15" s="6"/>
    </row>
    <row r="16" spans="1:7" x14ac:dyDescent="0.25">
      <c r="A16" s="7"/>
      <c r="B16" s="7"/>
      <c r="C16" s="7"/>
    </row>
    <row r="17" spans="1:7" x14ac:dyDescent="0.25">
      <c r="E17" s="7" t="s">
        <v>24</v>
      </c>
    </row>
    <row r="18" spans="1:7" ht="92.25" customHeight="1" x14ac:dyDescent="0.25">
      <c r="A18" s="8" t="s">
        <v>1</v>
      </c>
      <c r="B18" s="9" t="s">
        <v>0</v>
      </c>
      <c r="C18" s="9" t="s">
        <v>69</v>
      </c>
      <c r="D18" s="10" t="s">
        <v>72</v>
      </c>
      <c r="E18" s="10" t="s">
        <v>25</v>
      </c>
      <c r="F18" s="10" t="s">
        <v>73</v>
      </c>
      <c r="G18" s="10" t="s">
        <v>70</v>
      </c>
    </row>
    <row r="19" spans="1:7" ht="19.5" customHeight="1" x14ac:dyDescent="0.25">
      <c r="A19" s="11" t="s">
        <v>2</v>
      </c>
      <c r="B19" s="45" t="s">
        <v>26</v>
      </c>
      <c r="C19" s="12"/>
      <c r="D19" s="13"/>
      <c r="E19" s="13"/>
      <c r="F19" s="13"/>
      <c r="G19" s="13"/>
    </row>
    <row r="20" spans="1:7" x14ac:dyDescent="0.25">
      <c r="A20" s="14" t="s">
        <v>4</v>
      </c>
      <c r="B20" s="15" t="s">
        <v>27</v>
      </c>
      <c r="C20" s="16"/>
      <c r="D20" s="17"/>
      <c r="E20" s="17"/>
      <c r="F20" s="17"/>
      <c r="G20" s="17"/>
    </row>
    <row r="21" spans="1:7" x14ac:dyDescent="0.25">
      <c r="A21" s="18">
        <v>1</v>
      </c>
      <c r="B21" s="19" t="s">
        <v>28</v>
      </c>
      <c r="C21" s="20"/>
      <c r="D21" s="17"/>
      <c r="E21" s="17"/>
      <c r="F21" s="17"/>
      <c r="G21" s="17"/>
    </row>
    <row r="22" spans="1:7" x14ac:dyDescent="0.25">
      <c r="A22" s="18">
        <v>2</v>
      </c>
      <c r="B22" s="19" t="s">
        <v>29</v>
      </c>
      <c r="C22" s="20"/>
      <c r="D22" s="17"/>
      <c r="E22" s="17"/>
      <c r="F22" s="17"/>
      <c r="G22" s="17"/>
    </row>
    <row r="23" spans="1:7" x14ac:dyDescent="0.25">
      <c r="A23" s="14" t="s">
        <v>5</v>
      </c>
      <c r="B23" s="15" t="s">
        <v>30</v>
      </c>
      <c r="C23" s="21"/>
      <c r="D23" s="17"/>
      <c r="E23" s="17"/>
      <c r="F23" s="17"/>
      <c r="G23" s="17"/>
    </row>
    <row r="24" spans="1:7" s="26" customFormat="1" x14ac:dyDescent="0.25">
      <c r="A24" s="22">
        <v>1</v>
      </c>
      <c r="B24" s="23" t="s">
        <v>31</v>
      </c>
      <c r="C24" s="24"/>
      <c r="D24" s="25"/>
      <c r="E24" s="25"/>
      <c r="F24" s="25"/>
      <c r="G24" s="25"/>
    </row>
    <row r="25" spans="1:7" x14ac:dyDescent="0.25">
      <c r="A25" s="18" t="s">
        <v>32</v>
      </c>
      <c r="B25" s="19" t="s">
        <v>18</v>
      </c>
      <c r="C25" s="20"/>
      <c r="D25" s="17"/>
      <c r="E25" s="17"/>
      <c r="F25" s="17"/>
      <c r="G25" s="17"/>
    </row>
    <row r="26" spans="1:7" x14ac:dyDescent="0.25">
      <c r="A26" s="18" t="s">
        <v>33</v>
      </c>
      <c r="B26" s="19" t="s">
        <v>17</v>
      </c>
      <c r="C26" s="20"/>
      <c r="D26" s="17"/>
      <c r="E26" s="17"/>
      <c r="F26" s="17"/>
      <c r="G26" s="17"/>
    </row>
    <row r="27" spans="1:7" s="26" customFormat="1" x14ac:dyDescent="0.25">
      <c r="A27" s="22">
        <v>2</v>
      </c>
      <c r="B27" s="27" t="s">
        <v>19</v>
      </c>
      <c r="C27" s="24"/>
      <c r="D27" s="25"/>
      <c r="E27" s="25"/>
      <c r="F27" s="25"/>
      <c r="G27" s="25"/>
    </row>
    <row r="28" spans="1:7" x14ac:dyDescent="0.25">
      <c r="A28" s="18" t="s">
        <v>32</v>
      </c>
      <c r="B28" s="19" t="s">
        <v>18</v>
      </c>
      <c r="C28" s="20"/>
      <c r="D28" s="17"/>
      <c r="E28" s="17"/>
      <c r="F28" s="17"/>
      <c r="G28" s="17"/>
    </row>
    <row r="29" spans="1:7" ht="20.25" customHeight="1" x14ac:dyDescent="0.25">
      <c r="A29" s="18" t="s">
        <v>33</v>
      </c>
      <c r="B29" s="19" t="s">
        <v>17</v>
      </c>
      <c r="C29" s="20"/>
      <c r="D29" s="17"/>
      <c r="E29" s="17"/>
      <c r="F29" s="17"/>
      <c r="G29" s="17"/>
    </row>
    <row r="30" spans="1:7" ht="20.25" customHeight="1" x14ac:dyDescent="0.25">
      <c r="A30" s="14" t="s">
        <v>34</v>
      </c>
      <c r="B30" s="15" t="s">
        <v>35</v>
      </c>
      <c r="C30" s="21"/>
      <c r="D30" s="17"/>
      <c r="E30" s="17"/>
      <c r="F30" s="17"/>
      <c r="G30" s="17"/>
    </row>
    <row r="31" spans="1:7" x14ac:dyDescent="0.25">
      <c r="A31" s="18">
        <v>1</v>
      </c>
      <c r="B31" s="19" t="s">
        <v>28</v>
      </c>
      <c r="C31" s="20"/>
      <c r="D31" s="17"/>
      <c r="E31" s="17"/>
      <c r="F31" s="17"/>
      <c r="G31" s="17"/>
    </row>
    <row r="32" spans="1:7" x14ac:dyDescent="0.25">
      <c r="A32" s="18">
        <v>2</v>
      </c>
      <c r="B32" s="19" t="s">
        <v>29</v>
      </c>
      <c r="C32" s="20"/>
      <c r="D32" s="17"/>
      <c r="E32" s="17"/>
      <c r="F32" s="17"/>
      <c r="G32" s="17"/>
    </row>
    <row r="33" spans="1:9" x14ac:dyDescent="0.25">
      <c r="A33" s="14" t="s">
        <v>3</v>
      </c>
      <c r="B33" s="15" t="s">
        <v>36</v>
      </c>
      <c r="C33" s="21"/>
      <c r="D33" s="21"/>
      <c r="E33" s="21"/>
      <c r="F33" s="21"/>
      <c r="G33" s="21"/>
    </row>
    <row r="34" spans="1:9" x14ac:dyDescent="0.25">
      <c r="A34" s="14" t="s">
        <v>4</v>
      </c>
      <c r="B34" s="15" t="s">
        <v>37</v>
      </c>
      <c r="C34" s="21">
        <f>C35+C40+C44+C49+C52+C55</f>
        <v>13055</v>
      </c>
      <c r="D34" s="21">
        <f t="shared" ref="D34:G34" si="0">D35+D40+D44+D49+D52+D55</f>
        <v>4005.9469679999997</v>
      </c>
      <c r="E34" s="21"/>
      <c r="F34" s="21"/>
      <c r="G34" s="21">
        <f t="shared" si="0"/>
        <v>6460.0494429999999</v>
      </c>
    </row>
    <row r="35" spans="1:9" ht="20.25" customHeight="1" x14ac:dyDescent="0.25">
      <c r="A35" s="14">
        <v>1</v>
      </c>
      <c r="B35" s="15" t="s">
        <v>46</v>
      </c>
      <c r="C35" s="21">
        <f>SUM(C36:C39)</f>
        <v>9723</v>
      </c>
      <c r="D35" s="21">
        <f t="shared" ref="D35:G35" si="1">SUM(D36:D39)</f>
        <v>3605.6605979999999</v>
      </c>
      <c r="E35" s="21"/>
      <c r="F35" s="21"/>
      <c r="G35" s="21">
        <f t="shared" si="1"/>
        <v>4104.1347169999999</v>
      </c>
      <c r="I35" s="40"/>
    </row>
    <row r="36" spans="1:9" x14ac:dyDescent="0.25">
      <c r="A36" s="18" t="s">
        <v>6</v>
      </c>
      <c r="B36" s="19" t="s">
        <v>14</v>
      </c>
      <c r="C36" s="20">
        <v>7724</v>
      </c>
      <c r="D36" s="28">
        <v>3510.497363</v>
      </c>
      <c r="E36" s="29">
        <f>D36/C36</f>
        <v>0.45449214953392025</v>
      </c>
      <c r="F36" s="29">
        <f>D36/G36</f>
        <v>0.94165078155638493</v>
      </c>
      <c r="G36" s="28">
        <v>3728.0246900000002</v>
      </c>
    </row>
    <row r="37" spans="1:9" x14ac:dyDescent="0.25">
      <c r="A37" s="18" t="s">
        <v>7</v>
      </c>
      <c r="B37" s="19" t="s">
        <v>44</v>
      </c>
      <c r="C37" s="20"/>
      <c r="D37" s="30"/>
      <c r="E37" s="29"/>
      <c r="F37" s="29">
        <f t="shared" ref="F37:F38" si="2">D37/G37</f>
        <v>0</v>
      </c>
      <c r="G37" s="28">
        <f>147.658442+10.131038</f>
        <v>157.78948</v>
      </c>
    </row>
    <row r="38" spans="1:9" ht="20.25" customHeight="1" x14ac:dyDescent="0.25">
      <c r="A38" s="18" t="s">
        <v>45</v>
      </c>
      <c r="B38" s="19" t="s">
        <v>15</v>
      </c>
      <c r="C38" s="20">
        <v>1999</v>
      </c>
      <c r="D38" s="41">
        <v>95.163235</v>
      </c>
      <c r="E38" s="29">
        <f>D38/C38</f>
        <v>4.7605420210105054E-2</v>
      </c>
      <c r="F38" s="29">
        <f t="shared" si="2"/>
        <v>0.43588767208429541</v>
      </c>
      <c r="G38" s="28">
        <v>218.320547</v>
      </c>
    </row>
    <row r="39" spans="1:9" ht="20.25" customHeight="1" x14ac:dyDescent="0.25">
      <c r="A39" s="18" t="s">
        <v>64</v>
      </c>
      <c r="B39" s="19" t="s">
        <v>65</v>
      </c>
      <c r="C39" s="20"/>
      <c r="D39" s="30"/>
      <c r="E39" s="29"/>
      <c r="F39" s="29"/>
      <c r="G39" s="28"/>
    </row>
    <row r="40" spans="1:9" ht="28.5" x14ac:dyDescent="0.25">
      <c r="A40" s="14">
        <v>2</v>
      </c>
      <c r="B40" s="15" t="s">
        <v>48</v>
      </c>
      <c r="C40" s="21">
        <f>SUM(C41:C43)</f>
        <v>304</v>
      </c>
      <c r="D40" s="21">
        <f t="shared" ref="D40:G40" si="3">SUM(D41:D43)</f>
        <v>0</v>
      </c>
      <c r="E40" s="21"/>
      <c r="F40" s="21"/>
      <c r="G40" s="21">
        <f t="shared" si="3"/>
        <v>39.6</v>
      </c>
    </row>
    <row r="41" spans="1:9" ht="30" x14ac:dyDescent="0.25">
      <c r="A41" s="18" t="s">
        <v>8</v>
      </c>
      <c r="B41" s="19" t="s">
        <v>38</v>
      </c>
      <c r="C41" s="20"/>
      <c r="D41" s="17"/>
      <c r="E41" s="17"/>
      <c r="F41" s="17"/>
      <c r="G41" s="28"/>
    </row>
    <row r="42" spans="1:9" ht="30" x14ac:dyDescent="0.25">
      <c r="A42" s="18" t="s">
        <v>9</v>
      </c>
      <c r="B42" s="19" t="s">
        <v>16</v>
      </c>
      <c r="C42" s="20"/>
      <c r="D42" s="17"/>
      <c r="E42" s="17"/>
      <c r="F42" s="17"/>
      <c r="G42" s="28"/>
    </row>
    <row r="43" spans="1:9" ht="20.25" customHeight="1" x14ac:dyDescent="0.25">
      <c r="A43" s="18" t="s">
        <v>39</v>
      </c>
      <c r="B43" s="19" t="s">
        <v>17</v>
      </c>
      <c r="C43" s="20">
        <v>304</v>
      </c>
      <c r="D43" s="30"/>
      <c r="E43" s="29">
        <f>D43/C43</f>
        <v>0</v>
      </c>
      <c r="F43" s="29">
        <f>D43/G43</f>
        <v>0</v>
      </c>
      <c r="G43" s="28">
        <v>39.6</v>
      </c>
    </row>
    <row r="44" spans="1:9" ht="28.5" x14ac:dyDescent="0.25">
      <c r="A44" s="14" t="s">
        <v>20</v>
      </c>
      <c r="B44" s="15" t="s">
        <v>40</v>
      </c>
      <c r="C44" s="21">
        <f>SUM(C45:C48)</f>
        <v>160</v>
      </c>
      <c r="D44" s="21">
        <f t="shared" ref="D44:G44" si="4">SUM(D45:D48)</f>
        <v>7.7</v>
      </c>
      <c r="E44" s="21"/>
      <c r="F44" s="21"/>
      <c r="G44" s="21">
        <f t="shared" si="4"/>
        <v>3.15</v>
      </c>
    </row>
    <row r="45" spans="1:9" ht="20.25" customHeight="1" x14ac:dyDescent="0.25">
      <c r="A45" s="18" t="s">
        <v>10</v>
      </c>
      <c r="B45" s="19" t="s">
        <v>18</v>
      </c>
      <c r="C45" s="20"/>
      <c r="D45" s="17"/>
      <c r="E45" s="17"/>
      <c r="F45" s="17"/>
      <c r="G45" s="28"/>
    </row>
    <row r="46" spans="1:9" ht="27.75" customHeight="1" x14ac:dyDescent="0.25">
      <c r="A46" s="18" t="s">
        <v>11</v>
      </c>
      <c r="B46" s="19" t="s">
        <v>17</v>
      </c>
      <c r="C46" s="20"/>
      <c r="D46" s="20"/>
      <c r="E46" s="20"/>
      <c r="F46" s="20"/>
      <c r="G46" s="20"/>
    </row>
    <row r="47" spans="1:9" ht="20.25" customHeight="1" x14ac:dyDescent="0.25">
      <c r="A47" s="18"/>
      <c r="B47" s="31" t="s">
        <v>21</v>
      </c>
      <c r="C47" s="20"/>
      <c r="D47" s="30"/>
      <c r="E47" s="29"/>
      <c r="F47" s="29"/>
      <c r="G47" s="28"/>
    </row>
    <row r="48" spans="1:9" x14ac:dyDescent="0.25">
      <c r="A48" s="18"/>
      <c r="B48" s="31" t="s">
        <v>22</v>
      </c>
      <c r="C48" s="20">
        <v>160</v>
      </c>
      <c r="D48" s="42">
        <v>7.7</v>
      </c>
      <c r="E48" s="29">
        <f>D48/C48</f>
        <v>4.8125000000000001E-2</v>
      </c>
      <c r="F48" s="29">
        <f>D48/G48</f>
        <v>2.4444444444444446</v>
      </c>
      <c r="G48" s="28">
        <v>3.15</v>
      </c>
    </row>
    <row r="49" spans="1:7" x14ac:dyDescent="0.25">
      <c r="A49" s="14">
        <v>4</v>
      </c>
      <c r="B49" s="15" t="s">
        <v>47</v>
      </c>
      <c r="C49" s="21">
        <f>SUM(C50:C51)</f>
        <v>528</v>
      </c>
      <c r="D49" s="21">
        <f>SUM(D50:D51)</f>
        <v>392.58636999999999</v>
      </c>
      <c r="E49" s="21"/>
      <c r="F49" s="21"/>
      <c r="G49" s="21">
        <f t="shared" ref="G49" si="5">SUM(G50:G51)</f>
        <v>314.89588600000002</v>
      </c>
    </row>
    <row r="50" spans="1:7" x14ac:dyDescent="0.25">
      <c r="A50" s="18" t="s">
        <v>12</v>
      </c>
      <c r="B50" s="19" t="s">
        <v>18</v>
      </c>
      <c r="C50" s="20"/>
      <c r="D50" s="17"/>
      <c r="E50" s="17"/>
      <c r="F50" s="29"/>
      <c r="G50" s="28"/>
    </row>
    <row r="51" spans="1:7" x14ac:dyDescent="0.25">
      <c r="A51" s="18" t="s">
        <v>13</v>
      </c>
      <c r="B51" s="19" t="s">
        <v>17</v>
      </c>
      <c r="C51" s="20">
        <v>528</v>
      </c>
      <c r="D51" s="30">
        <v>392.58636999999999</v>
      </c>
      <c r="E51" s="29">
        <f>D51/C51</f>
        <v>0.74353479166666669</v>
      </c>
      <c r="F51" s="29">
        <f>D51/G51</f>
        <v>1.2467180025337008</v>
      </c>
      <c r="G51" s="28">
        <v>314.89588600000002</v>
      </c>
    </row>
    <row r="52" spans="1:7" ht="28.5" x14ac:dyDescent="0.25">
      <c r="A52" s="14">
        <v>5</v>
      </c>
      <c r="B52" s="15" t="s">
        <v>59</v>
      </c>
      <c r="C52" s="21">
        <f>C53+C54</f>
        <v>2000</v>
      </c>
      <c r="D52" s="21">
        <f t="shared" ref="D52:G52" si="6">D53+D54</f>
        <v>0</v>
      </c>
      <c r="E52" s="21"/>
      <c r="F52" s="21"/>
      <c r="G52" s="21">
        <f t="shared" si="6"/>
        <v>1823.0688399999999</v>
      </c>
    </row>
    <row r="53" spans="1:7" x14ac:dyDescent="0.25">
      <c r="A53" s="18" t="s">
        <v>60</v>
      </c>
      <c r="B53" s="19" t="s">
        <v>18</v>
      </c>
      <c r="C53" s="20"/>
      <c r="D53" s="30"/>
      <c r="E53" s="29"/>
      <c r="F53" s="29"/>
      <c r="G53" s="28"/>
    </row>
    <row r="54" spans="1:7" x14ac:dyDescent="0.25">
      <c r="A54" s="18" t="s">
        <v>61</v>
      </c>
      <c r="B54" s="19" t="s">
        <v>17</v>
      </c>
      <c r="C54" s="20">
        <v>2000</v>
      </c>
      <c r="D54" s="30"/>
      <c r="E54" s="29">
        <f>D54/C54</f>
        <v>0</v>
      </c>
      <c r="F54" s="29">
        <f>D54/G54</f>
        <v>0</v>
      </c>
      <c r="G54" s="28">
        <v>1823.0688399999999</v>
      </c>
    </row>
    <row r="55" spans="1:7" x14ac:dyDescent="0.25">
      <c r="A55" s="14">
        <v>6</v>
      </c>
      <c r="B55" s="15" t="s">
        <v>68</v>
      </c>
      <c r="C55" s="21">
        <f>SUM(C56:C59)</f>
        <v>340</v>
      </c>
      <c r="D55" s="21">
        <f t="shared" ref="D55:G55" si="7">SUM(D56:D59)</f>
        <v>0</v>
      </c>
      <c r="E55" s="21"/>
      <c r="F55" s="21"/>
      <c r="G55" s="21">
        <f t="shared" si="7"/>
        <v>175.2</v>
      </c>
    </row>
    <row r="56" spans="1:7" x14ac:dyDescent="0.25">
      <c r="A56" s="18" t="s">
        <v>62</v>
      </c>
      <c r="B56" s="19" t="s">
        <v>18</v>
      </c>
      <c r="C56" s="20"/>
      <c r="D56" s="30"/>
      <c r="E56" s="29"/>
      <c r="F56" s="29"/>
      <c r="G56" s="28"/>
    </row>
    <row r="57" spans="1:7" x14ac:dyDescent="0.25">
      <c r="A57" s="18" t="s">
        <v>63</v>
      </c>
      <c r="B57" s="19" t="s">
        <v>17</v>
      </c>
      <c r="C57" s="20"/>
      <c r="D57" s="30"/>
      <c r="E57" s="29"/>
      <c r="F57" s="29"/>
      <c r="G57" s="28"/>
    </row>
    <row r="58" spans="1:7" x14ac:dyDescent="0.25">
      <c r="A58" s="18"/>
      <c r="B58" s="31" t="s">
        <v>66</v>
      </c>
      <c r="C58" s="20"/>
      <c r="D58" s="30"/>
      <c r="E58" s="29"/>
      <c r="F58" s="29"/>
      <c r="G58" s="28"/>
    </row>
    <row r="59" spans="1:7" x14ac:dyDescent="0.25">
      <c r="A59" s="18"/>
      <c r="B59" s="31" t="s">
        <v>67</v>
      </c>
      <c r="C59" s="20">
        <v>340</v>
      </c>
      <c r="D59" s="30"/>
      <c r="E59" s="29">
        <f>D59/C59</f>
        <v>0</v>
      </c>
      <c r="F59" s="29">
        <f>D59/G59</f>
        <v>0</v>
      </c>
      <c r="G59" s="28">
        <v>175.2</v>
      </c>
    </row>
    <row r="60" spans="1:7" s="33" customFormat="1" ht="16.5" x14ac:dyDescent="0.25">
      <c r="A60" s="14" t="s">
        <v>5</v>
      </c>
      <c r="B60" s="32" t="s">
        <v>41</v>
      </c>
      <c r="C60" s="32"/>
      <c r="D60" s="32"/>
      <c r="E60" s="32"/>
      <c r="F60" s="32"/>
      <c r="G60" s="43"/>
    </row>
    <row r="61" spans="1:7" s="33" customFormat="1" ht="16.5" x14ac:dyDescent="0.25">
      <c r="A61" s="34" t="s">
        <v>34</v>
      </c>
      <c r="B61" s="35" t="s">
        <v>42</v>
      </c>
      <c r="C61" s="35"/>
      <c r="D61" s="35"/>
      <c r="E61" s="35"/>
      <c r="F61" s="35"/>
      <c r="G61" s="44"/>
    </row>
    <row r="63" spans="1:7" s="36" customFormat="1" ht="16.5" x14ac:dyDescent="0.25">
      <c r="A63" s="1"/>
      <c r="B63" s="1"/>
      <c r="C63" s="1"/>
      <c r="E63" s="37"/>
      <c r="F63" s="1"/>
      <c r="G63" s="1"/>
    </row>
    <row r="64" spans="1:7" s="36" customFormat="1" ht="16.5" x14ac:dyDescent="0.25">
      <c r="A64" s="1"/>
      <c r="B64" s="1" t="s">
        <v>43</v>
      </c>
      <c r="C64" s="1"/>
      <c r="E64" s="38" t="s">
        <v>76</v>
      </c>
      <c r="F64" s="1"/>
      <c r="G64" s="1"/>
    </row>
    <row r="65" spans="1:7" s="36" customFormat="1" ht="16.5" x14ac:dyDescent="0.25">
      <c r="A65" s="1"/>
      <c r="B65" s="1" t="s">
        <v>75</v>
      </c>
      <c r="C65" s="1"/>
      <c r="E65" s="1" t="s">
        <v>77</v>
      </c>
      <c r="F65" s="1"/>
      <c r="G65" s="1"/>
    </row>
    <row r="66" spans="1:7" s="36" customFormat="1" ht="16.5" x14ac:dyDescent="0.25">
      <c r="A66" s="1"/>
      <c r="C66" s="1"/>
      <c r="D66" s="1"/>
      <c r="E66" s="38"/>
      <c r="F66" s="1"/>
      <c r="G66" s="1"/>
    </row>
    <row r="67" spans="1:7" s="36" customFormat="1" ht="16.5" x14ac:dyDescent="0.25">
      <c r="A67" s="1"/>
      <c r="F67" s="1"/>
      <c r="G67" s="1"/>
    </row>
    <row r="68" spans="1:7" s="36" customFormat="1" ht="16.5" x14ac:dyDescent="0.25">
      <c r="A68" s="1"/>
      <c r="B68" s="1"/>
      <c r="C68" s="1"/>
      <c r="D68" s="1"/>
      <c r="E68" s="38"/>
      <c r="F68" s="1"/>
      <c r="G68" s="1"/>
    </row>
    <row r="69" spans="1:7" s="36" customFormat="1" ht="16.5" x14ac:dyDescent="0.25">
      <c r="A69" s="1"/>
      <c r="C69" s="1"/>
      <c r="D69" s="1"/>
      <c r="E69" s="39"/>
      <c r="F69" s="1"/>
      <c r="G69" s="1"/>
    </row>
  </sheetData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QUY</vt:lpstr>
      <vt:lpstr>QUY!Print_Titles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2022-07-18T09:00:00Z</dcterms:modified>
</cp:coreProperties>
</file>