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sdsor" ContentType="application/vnd.openxmlformats-package.digital-signature-origin"/>
  <Default Extension="psdsxs" ContentType="application/vnd.openxmlformats-package.digital-signature-xmlsignatur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8" windowWidth="19416" windowHeight="8700"/>
  </bookViews>
  <sheets>
    <sheet name="phu lu III (ND93)" sheetId="2" r:id="rId1"/>
  </sheets>
  <calcPr calcId="144525"/>
</workbook>
</file>

<file path=xl/calcChain.xml><?xml version="1.0" encoding="utf-8"?>
<calcChain xmlns="http://schemas.openxmlformats.org/spreadsheetml/2006/main">
  <c r="H19" i="2" l="1"/>
  <c r="H18" i="2"/>
  <c r="H17" i="2"/>
  <c r="H16" i="2"/>
  <c r="H15" i="2"/>
  <c r="H13" i="2"/>
  <c r="H12" i="2"/>
  <c r="H9" i="2"/>
  <c r="G19" i="2"/>
  <c r="G13" i="2"/>
  <c r="G12" i="2"/>
  <c r="F18" i="2"/>
  <c r="G18" i="2"/>
  <c r="E15" i="2"/>
  <c r="G17" i="2"/>
  <c r="F16" i="2"/>
  <c r="D15" i="2"/>
  <c r="D12" i="2"/>
  <c r="D9" i="2"/>
  <c r="E12" i="2"/>
  <c r="E9" i="2"/>
  <c r="F12" i="2"/>
  <c r="C12" i="2"/>
  <c r="G16" i="2"/>
  <c r="C15" i="2"/>
  <c r="C9" i="2"/>
  <c r="F15" i="2"/>
  <c r="G15" i="2"/>
  <c r="F9" i="2"/>
  <c r="G9" i="2"/>
</calcChain>
</file>

<file path=xl/sharedStrings.xml><?xml version="1.0" encoding="utf-8"?>
<sst xmlns="http://schemas.openxmlformats.org/spreadsheetml/2006/main" count="33" uniqueCount="33">
  <si>
    <t>PHỤ LỤC III</t>
  </si>
  <si>
    <t>Đơn vị: Triệu đồng</t>
  </si>
  <si>
    <t>TT</t>
  </si>
  <si>
    <t>Nội dung</t>
  </si>
  <si>
    <t>Gốc</t>
  </si>
  <si>
    <t>Lãi/phí</t>
  </si>
  <si>
    <t>Tổng</t>
  </si>
  <si>
    <t>a</t>
  </si>
  <si>
    <t>b</t>
  </si>
  <si>
    <t>6=1+2-3</t>
  </si>
  <si>
    <t>Tổng số</t>
  </si>
  <si>
    <t>I</t>
  </si>
  <si>
    <t>Vay phát hành trái phiếu chính quyền địa phương</t>
  </si>
  <si>
    <t>II</t>
  </si>
  <si>
    <t>Tạm ứng ngân quỹ nhà nước</t>
  </si>
  <si>
    <t>III</t>
  </si>
  <si>
    <t>Vay các tổ chức tài chính, tín dụng</t>
  </si>
  <si>
    <t>IV</t>
  </si>
  <si>
    <t>V</t>
  </si>
  <si>
    <t>Dư nợ đầu năm 
 (ngày 01 tháng 01)</t>
  </si>
  <si>
    <t xml:space="preserve">Vay trong năm </t>
  </si>
  <si>
    <t xml:space="preserve">Trả nợ trong năm </t>
  </si>
  <si>
    <t>Dư nợ cuối năm (ngày 31 tháng 12)</t>
  </si>
  <si>
    <t>Dự án Mở rộng nâng cấp đô thị Việt Nam - Tiểu dự án thành phố Vĩnh Long, tỉnh Vĩnh Long</t>
  </si>
  <si>
    <t>Dự án đầu tư trang thiết bị Bệnh viện đa khoa tỉnh Vĩnh Long</t>
  </si>
  <si>
    <t>Dự án tăng cường quản lý đất đai và cơ sở dử liệu đất đai</t>
  </si>
  <si>
    <t>BÁO CÁO TÌNH HÌNH VAY VÀ TRẢ NỢ CỦA CHÍNH QUYỀN ĐỊA PHƯƠNG NĂM 2022</t>
  </si>
  <si>
    <t>Dự án phát triển đô thị và tăng cường khả năng thích ứng với biến đổi khí hậu thành phố Vĩnh Long, tỉnh Vĩnh Long</t>
  </si>
  <si>
    <t>Vay Ngân hàng Phát triển Việt Nam</t>
  </si>
  <si>
    <t xml:space="preserve">Vay các tổ chức tài chính, tín dụng </t>
  </si>
  <si>
    <t xml:space="preserve">Vay lại vốn vay nước ngoài </t>
  </si>
  <si>
    <t xml:space="preserve">Vay các tổ chức khác </t>
  </si>
  <si>
    <t>(Kèm theo Báo cáo số: 31/BC-UBND ngày 13 tháng 02 năm 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</si>
</sst>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63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sz val="13"/>
      <color rgb="FFFF0000"/>
      <name val="Times New Roman"/>
      <family val="1"/>
    </font>
    <font>
      <i/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3" fontId="1" fillId="0" borderId="2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3" fontId="1" fillId="0" borderId="3" xfId="0" applyNumberFormat="1" applyFont="1" applyBorder="1" applyAlignment="1">
      <alignment horizontal="right" vertical="center" wrapText="1"/>
    </xf>
    <xf numFmtId="3" fontId="2" fillId="0" borderId="3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3" fontId="1" fillId="2" borderId="3" xfId="0" applyNumberFormat="1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3" fontId="1" fillId="0" borderId="4" xfId="0" applyNumberFormat="1" applyFont="1" applyBorder="1" applyAlignment="1">
      <alignment horizontal="right" vertical="center" wrapText="1"/>
    </xf>
    <xf numFmtId="3" fontId="1" fillId="2" borderId="4" xfId="0" applyNumberFormat="1" applyFont="1" applyFill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3" fontId="1" fillId="0" borderId="5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showZeros="0" tabSelected="1" zoomScale="94" zoomScaleNormal="94" workbookViewId="0">
      <selection activeCell="A3" sqref="A3:H3"/>
    </sheetView>
  </sheetViews>
  <sheetFormatPr defaultColWidth="9" defaultRowHeight="16.8" x14ac:dyDescent="0.3"/>
  <cols>
    <col min="1" max="1" width="5.5546875" style="1" customWidth="1"/>
    <col min="2" max="2" width="44" style="1" customWidth="1"/>
    <col min="3" max="3" width="19.6640625" style="1" customWidth="1"/>
    <col min="4" max="4" width="11.44140625" style="1" customWidth="1"/>
    <col min="5" max="5" width="9" style="1"/>
    <col min="6" max="6" width="8.5546875" style="1" customWidth="1"/>
    <col min="7" max="7" width="9.33203125" style="1" customWidth="1"/>
    <col min="8" max="8" width="16.5546875" style="1" customWidth="1"/>
    <col min="9" max="16384" width="9" style="1"/>
  </cols>
  <sheetData>
    <row r="1" spans="1:9" x14ac:dyDescent="0.3">
      <c r="A1" s="27" t="s">
        <v>0</v>
      </c>
      <c r="B1" s="27"/>
      <c r="C1" s="27"/>
      <c r="D1" s="27"/>
      <c r="E1" s="27"/>
      <c r="F1" s="27"/>
      <c r="G1" s="27"/>
      <c r="H1" s="27"/>
    </row>
    <row r="2" spans="1:9" x14ac:dyDescent="0.3">
      <c r="A2" s="28" t="s">
        <v>26</v>
      </c>
      <c r="B2" s="28"/>
      <c r="C2" s="28"/>
      <c r="D2" s="28"/>
      <c r="E2" s="28"/>
      <c r="F2" s="28"/>
      <c r="G2" s="28"/>
      <c r="H2" s="28"/>
    </row>
    <row r="3" spans="1:9" x14ac:dyDescent="0.3">
      <c r="A3" s="30" t="s">
        <v>32</v>
      </c>
      <c r="B3" s="30"/>
      <c r="C3" s="30"/>
      <c r="D3" s="30"/>
      <c r="E3" s="30"/>
      <c r="F3" s="30"/>
      <c r="G3" s="30"/>
      <c r="H3" s="30"/>
    </row>
    <row r="5" spans="1:9" x14ac:dyDescent="0.3">
      <c r="G5" s="29" t="s">
        <v>1</v>
      </c>
      <c r="H5" s="29"/>
    </row>
    <row r="6" spans="1:9" ht="44.25" customHeight="1" x14ac:dyDescent="0.3">
      <c r="A6" s="26" t="s">
        <v>2</v>
      </c>
      <c r="B6" s="26" t="s">
        <v>3</v>
      </c>
      <c r="C6" s="26" t="s">
        <v>19</v>
      </c>
      <c r="D6" s="26" t="s">
        <v>20</v>
      </c>
      <c r="E6" s="26" t="s">
        <v>21</v>
      </c>
      <c r="F6" s="26"/>
      <c r="G6" s="26"/>
      <c r="H6" s="26" t="s">
        <v>22</v>
      </c>
    </row>
    <row r="7" spans="1:9" x14ac:dyDescent="0.3">
      <c r="A7" s="26"/>
      <c r="B7" s="26"/>
      <c r="C7" s="26"/>
      <c r="D7" s="26"/>
      <c r="E7" s="2" t="s">
        <v>4</v>
      </c>
      <c r="F7" s="2" t="s">
        <v>5</v>
      </c>
      <c r="G7" s="2" t="s">
        <v>6</v>
      </c>
      <c r="H7" s="26"/>
    </row>
    <row r="8" spans="1:9" x14ac:dyDescent="0.3">
      <c r="A8" s="3" t="s">
        <v>7</v>
      </c>
      <c r="B8" s="3" t="s">
        <v>8</v>
      </c>
      <c r="C8" s="3">
        <v>1</v>
      </c>
      <c r="D8" s="3">
        <v>2</v>
      </c>
      <c r="E8" s="3">
        <v>3</v>
      </c>
      <c r="F8" s="3">
        <v>4</v>
      </c>
      <c r="G8" s="3">
        <v>5</v>
      </c>
      <c r="H8" s="3" t="s">
        <v>9</v>
      </c>
    </row>
    <row r="9" spans="1:9" x14ac:dyDescent="0.3">
      <c r="A9" s="2"/>
      <c r="B9" s="2" t="s">
        <v>10</v>
      </c>
      <c r="C9" s="4">
        <f t="shared" ref="C9:H9" si="0">C10+C11+C12+C15+C20</f>
        <v>56950.261793000005</v>
      </c>
      <c r="D9" s="4">
        <f t="shared" si="0"/>
        <v>103466.29307099999</v>
      </c>
      <c r="E9" s="4">
        <f t="shared" si="0"/>
        <v>14030.339873999999</v>
      </c>
      <c r="F9" s="4">
        <f t="shared" si="0"/>
        <v>11788.647612000001</v>
      </c>
      <c r="G9" s="4">
        <f>G10+G11+G12+G15+G20</f>
        <v>25818.987485999998</v>
      </c>
      <c r="H9" s="4">
        <f t="shared" si="0"/>
        <v>146386.21499000001</v>
      </c>
    </row>
    <row r="10" spans="1:9" ht="33.6" x14ac:dyDescent="0.3">
      <c r="A10" s="5" t="s">
        <v>11</v>
      </c>
      <c r="B10" s="6" t="s">
        <v>12</v>
      </c>
      <c r="C10" s="7"/>
      <c r="D10" s="7"/>
      <c r="E10" s="7"/>
      <c r="F10" s="7"/>
      <c r="G10" s="7"/>
      <c r="H10" s="7"/>
    </row>
    <row r="11" spans="1:9" ht="21" customHeight="1" x14ac:dyDescent="0.3">
      <c r="A11" s="8" t="s">
        <v>13</v>
      </c>
      <c r="B11" s="9" t="s">
        <v>14</v>
      </c>
      <c r="C11" s="10"/>
      <c r="D11" s="10"/>
      <c r="E11" s="10"/>
      <c r="F11" s="10"/>
      <c r="G11" s="10"/>
      <c r="H11" s="10"/>
    </row>
    <row r="12" spans="1:9" x14ac:dyDescent="0.3">
      <c r="A12" s="8" t="s">
        <v>15</v>
      </c>
      <c r="B12" s="9" t="s">
        <v>16</v>
      </c>
      <c r="C12" s="11">
        <f t="shared" ref="C12:H12" si="1">C13+C14</f>
        <v>6737</v>
      </c>
      <c r="D12" s="11">
        <f t="shared" si="1"/>
        <v>0</v>
      </c>
      <c r="E12" s="11">
        <f t="shared" si="1"/>
        <v>3850</v>
      </c>
      <c r="F12" s="11">
        <f t="shared" si="1"/>
        <v>0</v>
      </c>
      <c r="G12" s="11">
        <f>G13</f>
        <v>3850</v>
      </c>
      <c r="H12" s="11">
        <f t="shared" si="1"/>
        <v>2887</v>
      </c>
    </row>
    <row r="13" spans="1:9" x14ac:dyDescent="0.3">
      <c r="A13" s="12">
        <v>1</v>
      </c>
      <c r="B13" s="13" t="s">
        <v>28</v>
      </c>
      <c r="C13" s="10">
        <v>6737</v>
      </c>
      <c r="D13" s="10"/>
      <c r="E13" s="10">
        <v>3850</v>
      </c>
      <c r="F13" s="10"/>
      <c r="G13" s="10">
        <f>E13+F13</f>
        <v>3850</v>
      </c>
      <c r="H13" s="10">
        <f>C13-E13</f>
        <v>2887</v>
      </c>
    </row>
    <row r="14" spans="1:9" x14ac:dyDescent="0.3">
      <c r="A14" s="12">
        <v>2</v>
      </c>
      <c r="B14" s="13" t="s">
        <v>29</v>
      </c>
      <c r="C14" s="10"/>
      <c r="D14" s="10"/>
      <c r="E14" s="10"/>
      <c r="F14" s="10"/>
      <c r="G14" s="10"/>
      <c r="H14" s="10"/>
    </row>
    <row r="15" spans="1:9" x14ac:dyDescent="0.3">
      <c r="A15" s="8" t="s">
        <v>17</v>
      </c>
      <c r="B15" s="9" t="s">
        <v>30</v>
      </c>
      <c r="C15" s="11">
        <f>SUM(C16:C18)</f>
        <v>50213.261793000005</v>
      </c>
      <c r="D15" s="11">
        <f>SUM(D16:D18)</f>
        <v>103466.29307099999</v>
      </c>
      <c r="E15" s="11">
        <f>E16+E17+E18+E19</f>
        <v>10180.339873999999</v>
      </c>
      <c r="F15" s="11">
        <f>F16+F17+F18+F19</f>
        <v>11788.647612000001</v>
      </c>
      <c r="G15" s="11">
        <f>G16+G17+G18+G19</f>
        <v>21968.987485999998</v>
      </c>
      <c r="H15" s="11">
        <f>SUM(H16:H18)</f>
        <v>143499.21499000001</v>
      </c>
    </row>
    <row r="16" spans="1:9" ht="50.4" x14ac:dyDescent="0.3">
      <c r="A16" s="12">
        <v>1</v>
      </c>
      <c r="B16" s="13" t="s">
        <v>23</v>
      </c>
      <c r="C16" s="10">
        <v>34844.782481000002</v>
      </c>
      <c r="D16" s="10">
        <v>73031.102870999996</v>
      </c>
      <c r="E16" s="10">
        <v>9431.73</v>
      </c>
      <c r="F16" s="14">
        <f>526.716603+316.030053+2098.355136+1042.87364</f>
        <v>3983.9754320000002</v>
      </c>
      <c r="G16" s="10">
        <f>E16+F16</f>
        <v>13415.705431999999</v>
      </c>
      <c r="H16" s="10">
        <f>C16+D16-E16</f>
        <v>98444.155352000002</v>
      </c>
      <c r="I16" s="25"/>
    </row>
    <row r="17" spans="1:8" ht="33.6" x14ac:dyDescent="0.3">
      <c r="A17" s="15">
        <v>2</v>
      </c>
      <c r="B17" s="16" t="s">
        <v>24</v>
      </c>
      <c r="C17" s="17">
        <v>14626.992312</v>
      </c>
      <c r="D17" s="17">
        <v>30435.190200000001</v>
      </c>
      <c r="E17" s="17"/>
      <c r="F17" s="18">
        <v>358</v>
      </c>
      <c r="G17" s="10">
        <f>E17+F17</f>
        <v>358</v>
      </c>
      <c r="H17" s="10">
        <f>C17+D17-E17</f>
        <v>45062.182511999999</v>
      </c>
    </row>
    <row r="18" spans="1:8" ht="33.6" x14ac:dyDescent="0.3">
      <c r="A18" s="15">
        <v>3</v>
      </c>
      <c r="B18" s="16" t="s">
        <v>25</v>
      </c>
      <c r="C18" s="17">
        <v>741.48699999999997</v>
      </c>
      <c r="D18" s="17"/>
      <c r="E18" s="17">
        <v>748.60987399999999</v>
      </c>
      <c r="F18" s="18">
        <f>14.817955+2.963494+8.890731</f>
        <v>26.672179999999997</v>
      </c>
      <c r="G18" s="10">
        <f>E18+F18</f>
        <v>775.28205400000002</v>
      </c>
      <c r="H18" s="10">
        <f>C18+D18-E18</f>
        <v>-7.1228740000000244</v>
      </c>
    </row>
    <row r="19" spans="1:8" ht="50.4" x14ac:dyDescent="0.3">
      <c r="A19" s="15">
        <v>4</v>
      </c>
      <c r="B19" s="16" t="s">
        <v>27</v>
      </c>
      <c r="C19" s="17"/>
      <c r="D19" s="17"/>
      <c r="E19" s="17"/>
      <c r="F19" s="18">
        <v>7420</v>
      </c>
      <c r="G19" s="10">
        <f>E19+F19</f>
        <v>7420</v>
      </c>
      <c r="H19" s="10">
        <f>C19+D19-E19</f>
        <v>0</v>
      </c>
    </row>
    <row r="20" spans="1:8" x14ac:dyDescent="0.3">
      <c r="A20" s="19" t="s">
        <v>18</v>
      </c>
      <c r="B20" s="20" t="s">
        <v>31</v>
      </c>
      <c r="C20" s="21"/>
      <c r="D20" s="21"/>
      <c r="E20" s="21"/>
      <c r="F20" s="21"/>
      <c r="G20" s="21"/>
      <c r="H20" s="21"/>
    </row>
    <row r="21" spans="1:8" x14ac:dyDescent="0.3">
      <c r="A21" s="22"/>
      <c r="B21" s="23"/>
      <c r="C21" s="24"/>
      <c r="D21" s="24"/>
      <c r="E21" s="24"/>
      <c r="F21" s="24"/>
      <c r="G21" s="24"/>
      <c r="H21" s="24"/>
    </row>
  </sheetData>
  <mergeCells count="10">
    <mergeCell ref="E6:G6"/>
    <mergeCell ref="H6:H7"/>
    <mergeCell ref="A1:H1"/>
    <mergeCell ref="A2:H2"/>
    <mergeCell ref="G5:H5"/>
    <mergeCell ref="A3:H3"/>
    <mergeCell ref="A6:A7"/>
    <mergeCell ref="B6:B7"/>
    <mergeCell ref="C6:C7"/>
    <mergeCell ref="D6:D7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7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phu lu III (ND93)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Thi Phuong</dc:creator>
  <cp:lastModifiedBy>HP</cp:lastModifiedBy>
  <cp:lastPrinted>2023-02-10T07:24:31Z</cp:lastPrinted>
  <dcterms:created xsi:type="dcterms:W3CDTF">2020-01-10T01:28:42Z</dcterms:created>
  <dcterms:modified xsi:type="dcterms:W3CDTF">2023-02-13T04:04:09Z</dcterms:modified>
</cp:coreProperties>
</file>